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2. капстрой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D33" i="1" l="1"/>
  <c r="D32" i="1" s="1"/>
  <c r="D31" i="1" s="1"/>
  <c r="F32" i="1"/>
  <c r="F31" i="1" s="1"/>
  <c r="E32" i="1"/>
  <c r="E31" i="1" s="1"/>
  <c r="F30" i="1"/>
  <c r="F29" i="1" s="1"/>
  <c r="F28" i="1" s="1"/>
  <c r="E30" i="1"/>
  <c r="E29" i="1" s="1"/>
  <c r="E28" i="1" s="1"/>
  <c r="D30" i="1"/>
  <c r="D29" i="1" s="1"/>
  <c r="D28" i="1" s="1"/>
  <c r="F25" i="1"/>
  <c r="E25" i="1"/>
  <c r="E24" i="1" s="1"/>
  <c r="D25" i="1"/>
  <c r="D24" i="1" s="1"/>
  <c r="F24" i="1"/>
  <c r="D23" i="1"/>
  <c r="D21" i="1" s="1"/>
  <c r="D20" i="1" s="1"/>
  <c r="F21" i="1"/>
  <c r="F20" i="1" s="1"/>
  <c r="E21" i="1"/>
  <c r="E20" i="1"/>
  <c r="E19" i="1"/>
  <c r="D19" i="1"/>
  <c r="D18" i="1"/>
  <c r="D17" i="1" s="1"/>
  <c r="D16" i="1" s="1"/>
  <c r="F17" i="1"/>
  <c r="E17" i="1"/>
  <c r="E16" i="1" s="1"/>
  <c r="F16" i="1"/>
  <c r="F15" i="1"/>
  <c r="F13" i="1" s="1"/>
  <c r="F12" i="1" s="1"/>
  <c r="D15" i="1"/>
  <c r="F14" i="1"/>
  <c r="E13" i="1"/>
  <c r="E12" i="1" s="1"/>
  <c r="D13" i="1"/>
  <c r="D12" i="1" s="1"/>
  <c r="F34" i="1" l="1"/>
  <c r="D34" i="1"/>
  <c r="E34" i="1"/>
</calcChain>
</file>

<file path=xl/sharedStrings.xml><?xml version="1.0" encoding="utf-8"?>
<sst xmlns="http://schemas.openxmlformats.org/spreadsheetml/2006/main" count="38" uniqueCount="25">
  <si>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</si>
  <si>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</si>
  <si>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</si>
  <si>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</si>
  <si>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</si>
  <si>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</si>
  <si>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</si>
  <si>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</si>
  <si>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</si>
  <si>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</si>
  <si>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</si>
  <si>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</si>
  <si>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</si>
  <si>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</si>
  <si>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</si>
  <si>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</si>
  <si>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 xml:space="preserve">Расширение кладбища </t>
  </si>
  <si>
    <t>за счет собственных средств</t>
  </si>
  <si>
    <t xml:space="preserve">Строительство кладбища </t>
  </si>
  <si>
    <t>ВСЕГО</t>
  </si>
  <si>
    <t>к Решению Совета депутатов ЗАТО г. Североморск</t>
  </si>
  <si>
    <t>"Приложение № 12</t>
  </si>
  <si>
    <t>Приложение № 7</t>
  </si>
  <si>
    <t>от 25.12.2018 № 453</t>
  </si>
  <si>
    <t>__________________________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</si>
</sst>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4" borderId="6">
      <alignment horizontal="right" vertical="top" shrinkToFit="1"/>
    </xf>
    <xf numFmtId="4" fontId="7" fillId="5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4" borderId="5">
      <alignment horizontal="right" vertical="top" shrinkToFit="1"/>
    </xf>
    <xf numFmtId="4" fontId="9" fillId="4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5" borderId="5">
      <alignment horizontal="right" vertical="top" shrinkToFit="1"/>
    </xf>
    <xf numFmtId="49" fontId="11" fillId="0" borderId="7">
      <alignment horizontal="center"/>
    </xf>
    <xf numFmtId="0" fontId="12" fillId="0" borderId="0"/>
    <xf numFmtId="0" fontId="12" fillId="6" borderId="0"/>
    <xf numFmtId="0" fontId="3" fillId="0" borderId="0">
      <alignment vertical="top" wrapText="1"/>
    </xf>
    <xf numFmtId="0" fontId="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165" fontId="2" fillId="0" borderId="2" xfId="1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Fill="1" applyBorder="1" applyAlignment="1">
      <alignment wrapText="1"/>
    </xf>
    <xf numFmtId="0" fontId="4" fillId="0" borderId="4" xfId="0" applyFont="1" applyBorder="1"/>
    <xf numFmtId="0" fontId="6" fillId="0" borderId="0" xfId="0" applyFont="1"/>
    <xf numFmtId="4" fontId="7" fillId="3" borderId="0" xfId="2" applyNumberFormat="1" applyFill="1" applyBorder="1" applyProtection="1">
      <alignment horizontal="right" vertical="top" shrinkToFit="1"/>
    </xf>
    <xf numFmtId="165" fontId="2" fillId="0" borderId="0" xfId="0" applyNumberFormat="1" applyFont="1"/>
    <xf numFmtId="43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0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Обычный 4 2" xfId="17"/>
    <cellStyle name="Финансовый" xfId="1" builtinId="3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48">
          <cell r="J548">
            <v>16329745</v>
          </cell>
        </row>
        <row r="550">
          <cell r="J550">
            <v>10300000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H22" sqref="H22"/>
    </sheetView>
  </sheetViews>
  <sheetFormatPr defaultRowHeight="15" x14ac:dyDescent="0.25"/>
  <cols>
    <col min="1" max="1" width="9.140625" style="1"/>
    <col min="2" max="2" width="65.5703125" style="1" customWidth="1"/>
    <col min="3" max="3" width="10" style="1" customWidth="1"/>
    <col min="4" max="4" width="15.5703125" style="1" customWidth="1"/>
    <col min="5" max="5" width="18" style="1" customWidth="1"/>
    <col min="6" max="6" width="16.7109375" style="1" customWidth="1"/>
  </cols>
  <sheetData>
    <row r="1" spans="1:6" x14ac:dyDescent="0.25">
      <c r="A1" s="16" t="s">
        <v>22</v>
      </c>
      <c r="B1" s="16"/>
      <c r="C1" s="16"/>
      <c r="D1" s="16"/>
      <c r="E1" s="16"/>
      <c r="F1" s="16"/>
    </row>
    <row r="2" spans="1:6" ht="12" customHeight="1" x14ac:dyDescent="0.25">
      <c r="A2" s="17" t="s">
        <v>20</v>
      </c>
      <c r="B2" s="17"/>
      <c r="C2" s="17"/>
      <c r="D2" s="17"/>
      <c r="E2" s="17"/>
      <c r="F2" s="17"/>
    </row>
    <row r="3" spans="1:6" x14ac:dyDescent="0.25">
      <c r="A3" s="16" t="s">
        <v>0</v>
      </c>
      <c r="B3" s="16"/>
      <c r="C3" s="16"/>
      <c r="D3" s="16"/>
      <c r="E3" s="16"/>
      <c r="F3" s="16"/>
    </row>
    <row r="4" spans="1:6" x14ac:dyDescent="0.25">
      <c r="A4" s="16" t="s">
        <v>21</v>
      </c>
      <c r="B4" s="16"/>
      <c r="C4" s="16"/>
      <c r="D4" s="16"/>
      <c r="E4" s="16"/>
      <c r="F4" s="16"/>
    </row>
    <row r="5" spans="1:6" x14ac:dyDescent="0.25">
      <c r="A5" s="17" t="s">
        <v>20</v>
      </c>
      <c r="B5" s="17"/>
      <c r="C5" s="17"/>
      <c r="D5" s="17"/>
      <c r="E5" s="17"/>
      <c r="F5" s="17"/>
    </row>
    <row r="6" spans="1:6" x14ac:dyDescent="0.25">
      <c r="A6" s="16" t="s">
        <v>23</v>
      </c>
      <c r="B6" s="16"/>
      <c r="C6" s="16"/>
      <c r="D6" s="16"/>
      <c r="E6" s="16"/>
      <c r="F6" s="16"/>
    </row>
    <row r="7" spans="1:6" ht="87.75" customHeight="1" x14ac:dyDescent="0.25">
      <c r="B7" s="18" t="s">
        <v>1</v>
      </c>
      <c r="C7" s="18"/>
      <c r="D7" s="18"/>
      <c r="E7" s="18"/>
      <c r="F7" s="18"/>
    </row>
    <row r="9" spans="1:6" x14ac:dyDescent="0.25">
      <c r="F9" s="1" t="s">
        <v>2</v>
      </c>
    </row>
    <row r="10" spans="1:6" x14ac:dyDescent="0.25">
      <c r="B10" s="19" t="s">
        <v>3</v>
      </c>
      <c r="C10" s="21" t="s">
        <v>4</v>
      </c>
      <c r="D10" s="23" t="s">
        <v>5</v>
      </c>
      <c r="E10" s="23"/>
      <c r="F10" s="23"/>
    </row>
    <row r="11" spans="1:6" ht="27" customHeight="1" x14ac:dyDescent="0.25">
      <c r="B11" s="20"/>
      <c r="C11" s="22"/>
      <c r="D11" s="2" t="s">
        <v>6</v>
      </c>
      <c r="E11" s="2" t="s">
        <v>7</v>
      </c>
      <c r="F11" s="2" t="s">
        <v>8</v>
      </c>
    </row>
    <row r="12" spans="1:6" x14ac:dyDescent="0.25">
      <c r="B12" s="3" t="s">
        <v>9</v>
      </c>
      <c r="C12" s="4"/>
      <c r="D12" s="5">
        <f>SUM(D13:D13)</f>
        <v>103124516.17</v>
      </c>
      <c r="E12" s="5">
        <f>SUM(E13:E13)</f>
        <v>0</v>
      </c>
      <c r="F12" s="5">
        <f>SUM(F13:F13)</f>
        <v>0</v>
      </c>
    </row>
    <row r="13" spans="1:6" ht="25.5" x14ac:dyDescent="0.25">
      <c r="B13" s="3" t="s">
        <v>10</v>
      </c>
      <c r="C13" s="4">
        <v>731</v>
      </c>
      <c r="D13" s="5">
        <f>SUM(D14:D15)</f>
        <v>103124516.17</v>
      </c>
      <c r="E13" s="5">
        <f>SUM(E14:E15)</f>
        <v>0</v>
      </c>
      <c r="F13" s="5">
        <f>SUM(F14:F15)</f>
        <v>0</v>
      </c>
    </row>
    <row r="14" spans="1:6" x14ac:dyDescent="0.25">
      <c r="B14" s="3" t="s">
        <v>11</v>
      </c>
      <c r="C14" s="4"/>
      <c r="D14" s="5">
        <v>73362400</v>
      </c>
      <c r="E14" s="5"/>
      <c r="F14" s="5">
        <f>'[1]9.1 ведомства'!I996</f>
        <v>0</v>
      </c>
    </row>
    <row r="15" spans="1:6" x14ac:dyDescent="0.25">
      <c r="B15" s="6" t="s">
        <v>12</v>
      </c>
      <c r="C15" s="4"/>
      <c r="D15" s="5">
        <f>39275991.04-9513956.37+81.5</f>
        <v>29762116.170000002</v>
      </c>
      <c r="E15" s="5"/>
      <c r="F15" s="5">
        <f>'[1]9.1 ведомства'!I1003</f>
        <v>0</v>
      </c>
    </row>
    <row r="16" spans="1:6" ht="25.5" x14ac:dyDescent="0.25">
      <c r="B16" s="3" t="s">
        <v>13</v>
      </c>
      <c r="C16" s="4"/>
      <c r="D16" s="5">
        <f>D17</f>
        <v>390030623.73000002</v>
      </c>
      <c r="E16" s="5">
        <f>E17</f>
        <v>777625786.26999998</v>
      </c>
      <c r="F16" s="5">
        <f>F17</f>
        <v>0</v>
      </c>
    </row>
    <row r="17" spans="2:6" ht="25.5" x14ac:dyDescent="0.25">
      <c r="B17" s="3" t="s">
        <v>10</v>
      </c>
      <c r="C17" s="4">
        <v>731</v>
      </c>
      <c r="D17" s="5">
        <f>SUM(D18:D19)</f>
        <v>390030623.73000002</v>
      </c>
      <c r="E17" s="5">
        <f>SUM(E18:E19)</f>
        <v>777625786.26999998</v>
      </c>
      <c r="F17" s="5">
        <f>SUM(F18:F19)</f>
        <v>0</v>
      </c>
    </row>
    <row r="18" spans="2:6" x14ac:dyDescent="0.25">
      <c r="B18" s="3" t="s">
        <v>11</v>
      </c>
      <c r="C18" s="4"/>
      <c r="D18" s="5">
        <f>343202600+15.92</f>
        <v>343202615.92000002</v>
      </c>
      <c r="E18" s="5">
        <v>591265800</v>
      </c>
      <c r="F18" s="5"/>
    </row>
    <row r="19" spans="2:6" x14ac:dyDescent="0.25">
      <c r="B19" s="6" t="s">
        <v>12</v>
      </c>
      <c r="C19" s="4"/>
      <c r="D19" s="5">
        <f>46828023.73-15.92</f>
        <v>46828007.809999995</v>
      </c>
      <c r="E19" s="5">
        <f>89486710.64+96873275.63</f>
        <v>186359986.26999998</v>
      </c>
      <c r="F19" s="5"/>
    </row>
    <row r="20" spans="2:6" x14ac:dyDescent="0.25">
      <c r="B20" s="3" t="s">
        <v>14</v>
      </c>
      <c r="C20" s="7"/>
      <c r="D20" s="8">
        <f>D21</f>
        <v>5500000.0000000019</v>
      </c>
      <c r="E20" s="8">
        <f>E21</f>
        <v>143563700</v>
      </c>
      <c r="F20" s="8">
        <f>F21</f>
        <v>146292300</v>
      </c>
    </row>
    <row r="21" spans="2:6" ht="25.5" x14ac:dyDescent="0.25">
      <c r="B21" s="3" t="s">
        <v>10</v>
      </c>
      <c r="C21" s="7">
        <v>731</v>
      </c>
      <c r="D21" s="8">
        <f>SUM(D22:D23)</f>
        <v>5500000.0000000019</v>
      </c>
      <c r="E21" s="8">
        <f>SUM(E22:E23)</f>
        <v>143563700</v>
      </c>
      <c r="F21" s="8">
        <f>SUM(F22:F23)</f>
        <v>146292300</v>
      </c>
    </row>
    <row r="22" spans="2:6" x14ac:dyDescent="0.25">
      <c r="B22" s="3" t="s">
        <v>11</v>
      </c>
      <c r="C22" s="7"/>
      <c r="D22" s="8">
        <v>0</v>
      </c>
      <c r="E22" s="8">
        <v>112753100</v>
      </c>
      <c r="F22" s="8">
        <v>112477800</v>
      </c>
    </row>
    <row r="23" spans="2:6" x14ac:dyDescent="0.25">
      <c r="B23" s="6" t="s">
        <v>12</v>
      </c>
      <c r="C23" s="7"/>
      <c r="D23" s="8">
        <f>12000000+4713956.37+28043.63-11242000</f>
        <v>5500000.0000000019</v>
      </c>
      <c r="E23" s="8">
        <v>30810600</v>
      </c>
      <c r="F23" s="8">
        <v>33814500</v>
      </c>
    </row>
    <row r="24" spans="2:6" ht="38.25" x14ac:dyDescent="0.25">
      <c r="B24" s="6" t="s">
        <v>15</v>
      </c>
      <c r="C24" s="7"/>
      <c r="D24" s="8">
        <f>D25</f>
        <v>16766990</v>
      </c>
      <c r="E24" s="8">
        <f t="shared" ref="E24:F24" si="0">E25</f>
        <v>0</v>
      </c>
      <c r="F24" s="8">
        <f t="shared" si="0"/>
        <v>0</v>
      </c>
    </row>
    <row r="25" spans="2:6" ht="25.5" x14ac:dyDescent="0.25">
      <c r="B25" s="3" t="s">
        <v>10</v>
      </c>
      <c r="C25" s="7">
        <v>731</v>
      </c>
      <c r="D25" s="8">
        <f>D26+D27</f>
        <v>16766990</v>
      </c>
      <c r="E25" s="8">
        <f t="shared" ref="E25:F25" si="1">E26+E27</f>
        <v>0</v>
      </c>
      <c r="F25" s="8">
        <f t="shared" si="1"/>
        <v>0</v>
      </c>
    </row>
    <row r="26" spans="2:6" x14ac:dyDescent="0.25">
      <c r="B26" s="3" t="s">
        <v>11</v>
      </c>
      <c r="C26" s="7"/>
      <c r="D26" s="8">
        <v>15928640.5</v>
      </c>
      <c r="E26" s="8"/>
      <c r="F26" s="8"/>
    </row>
    <row r="27" spans="2:6" x14ac:dyDescent="0.25">
      <c r="B27" s="6" t="s">
        <v>12</v>
      </c>
      <c r="C27" s="7"/>
      <c r="D27" s="8">
        <v>838349.5</v>
      </c>
      <c r="E27" s="8"/>
      <c r="F27" s="8"/>
    </row>
    <row r="28" spans="2:6" x14ac:dyDescent="0.25">
      <c r="B28" s="6" t="s">
        <v>16</v>
      </c>
      <c r="C28" s="7"/>
      <c r="D28" s="8">
        <f t="shared" ref="D28:F32" si="2">D29</f>
        <v>16329745</v>
      </c>
      <c r="E28" s="8">
        <f t="shared" si="2"/>
        <v>0</v>
      </c>
      <c r="F28" s="8">
        <f t="shared" si="2"/>
        <v>0</v>
      </c>
    </row>
    <row r="29" spans="2:6" ht="25.5" x14ac:dyDescent="0.25">
      <c r="B29" s="3" t="s">
        <v>10</v>
      </c>
      <c r="C29" s="7">
        <v>731</v>
      </c>
      <c r="D29" s="8">
        <f t="shared" si="2"/>
        <v>16329745</v>
      </c>
      <c r="E29" s="8">
        <f t="shared" si="2"/>
        <v>0</v>
      </c>
      <c r="F29" s="8">
        <f t="shared" si="2"/>
        <v>0</v>
      </c>
    </row>
    <row r="30" spans="2:6" x14ac:dyDescent="0.25">
      <c r="B30" s="6" t="s">
        <v>17</v>
      </c>
      <c r="C30" s="7"/>
      <c r="D30" s="8">
        <f>'[1]8. разд '!J548</f>
        <v>16329745</v>
      </c>
      <c r="E30" s="8">
        <f>'[1]9.1 ведомства'!G946</f>
        <v>0</v>
      </c>
      <c r="F30" s="8">
        <f>'[1]9.1 ведомства'!I946</f>
        <v>0</v>
      </c>
    </row>
    <row r="31" spans="2:6" x14ac:dyDescent="0.25">
      <c r="B31" s="6" t="s">
        <v>18</v>
      </c>
      <c r="C31" s="7"/>
      <c r="D31" s="8">
        <f t="shared" si="2"/>
        <v>10300000</v>
      </c>
      <c r="E31" s="8">
        <f t="shared" si="2"/>
        <v>0</v>
      </c>
      <c r="F31" s="8">
        <f t="shared" si="2"/>
        <v>0</v>
      </c>
    </row>
    <row r="32" spans="2:6" ht="25.5" x14ac:dyDescent="0.25">
      <c r="B32" s="3" t="s">
        <v>10</v>
      </c>
      <c r="C32" s="7">
        <v>731</v>
      </c>
      <c r="D32" s="8">
        <f t="shared" si="2"/>
        <v>10300000</v>
      </c>
      <c r="E32" s="8">
        <f t="shared" si="2"/>
        <v>0</v>
      </c>
      <c r="F32" s="8">
        <f t="shared" si="2"/>
        <v>0</v>
      </c>
    </row>
    <row r="33" spans="1:6" x14ac:dyDescent="0.25">
      <c r="B33" s="6" t="s">
        <v>17</v>
      </c>
      <c r="C33" s="7"/>
      <c r="D33" s="8">
        <f>'[1]8. разд '!J550</f>
        <v>10300000</v>
      </c>
      <c r="E33" s="8">
        <v>0</v>
      </c>
      <c r="F33" s="8">
        <v>0</v>
      </c>
    </row>
    <row r="34" spans="1:6" s="12" customFormat="1" x14ac:dyDescent="0.25">
      <c r="A34" s="9"/>
      <c r="B34" s="10" t="s">
        <v>19</v>
      </c>
      <c r="C34" s="11"/>
      <c r="D34" s="5">
        <f>D12+D17+D21+D29+D24+D32</f>
        <v>542051874.9000001</v>
      </c>
      <c r="E34" s="5">
        <f t="shared" ref="E34:F34" si="3">E12+E17+E21+E29+E24+E32</f>
        <v>921189486.26999998</v>
      </c>
      <c r="F34" s="5">
        <f t="shared" si="3"/>
        <v>146292300</v>
      </c>
    </row>
    <row r="36" spans="1:6" x14ac:dyDescent="0.25">
      <c r="B36" s="1" t="s">
        <v>24</v>
      </c>
      <c r="D36" s="13"/>
    </row>
    <row r="38" spans="1:6" x14ac:dyDescent="0.25">
      <c r="D38" s="14"/>
    </row>
    <row r="39" spans="1:6" x14ac:dyDescent="0.25">
      <c r="D39" s="15"/>
    </row>
    <row r="40" spans="1:6" x14ac:dyDescent="0.25">
      <c r="D40" s="15"/>
    </row>
    <row r="42" spans="1:6" x14ac:dyDescent="0.25">
      <c r="E42" s="15"/>
    </row>
  </sheetData>
  <sheetProtection password="D646" sheet="1" objects="1" scenarios="1"/>
  <mergeCells count="10">
    <mergeCell ref="A1:F1"/>
    <mergeCell ref="A2:F2"/>
    <mergeCell ref="A3:F3"/>
    <mergeCell ref="B7:F7"/>
    <mergeCell ref="B10:B11"/>
    <mergeCell ref="C10:C11"/>
    <mergeCell ref="D10:F10"/>
    <mergeCell ref="A4:F4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2019-05-08T13:20:41Z</cp:lastPrinted>
  <dcterms:created xsi:type="dcterms:W3CDTF">2019-05-08T11:18:38Z</dcterms:created>
  <dcterms:modified xsi:type="dcterms:W3CDTF">2019-05-08T13:21:09Z</dcterms:modified>
</cp:coreProperties>
</file>